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xl/webextensions/webextension3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en_skoroszyt" defaultThemeVersion="202300"/>
  <mc:AlternateContent xmlns:mc="http://schemas.openxmlformats.org/markup-compatibility/2006">
    <mc:Choice Requires="x15">
      <x15ac:absPath xmlns:x15ac="http://schemas.microsoft.com/office/spreadsheetml/2010/11/ac" url="V:\Video\!!!Projekty\!!Excel\2026-01-10 Obliczenia warunkowe - tablicowo EW23\Opublikowany na blogu\"/>
    </mc:Choice>
  </mc:AlternateContent>
  <xr:revisionPtr revIDLastSave="0" documentId="13_ncr:1_{1D3BAE6F-EDCC-4568-8FD7-8F71ABBFC0E3}" xr6:coauthVersionLast="47" xr6:coauthVersionMax="47" xr10:uidLastSave="{00000000-0000-0000-0000-000000000000}"/>
  <bookViews>
    <workbookView xWindow="-108" yWindow="-108" windowWidth="30936" windowHeight="16776" tabRatio="760" activeTab="1" xr2:uid="{E2B088DC-28F6-4E0A-9E50-44957AEFC30A}"/>
  </bookViews>
  <sheets>
    <sheet name="Z jednym warunkiem" sheetId="13" r:id="rId1"/>
    <sheet name="Z trzema warunkami" sheetId="35" r:id="rId2"/>
    <sheet name="0 1 Dwie tablice" sheetId="36" r:id="rId3"/>
    <sheet name="0 1 Trzy tablice " sheetId="37" r:id="rId4"/>
    <sheet name="0 1 Cztery tablice " sheetId="38" r:id="rId5"/>
  </sheets>
  <definedNames>
    <definedName name="_xlnm._FilterDatabase" localSheetId="0" hidden="1">'Z jednym warunkiem'!$B$2:$J$23</definedName>
    <definedName name="_xlnm._FilterDatabase" localSheetId="1" hidden="1">'Z trzema warunkami'!$B$3:$J$24</definedName>
    <definedName name="substancje">#REF!</definedName>
    <definedName name="zaakres">#REF!</definedName>
    <definedName name="zakr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" i="35" l="1" a="1"/>
  <c r="K4" i="35" s="1"/>
  <c r="J4" i="35" a="1"/>
  <c r="J4" i="35" s="1"/>
  <c r="E3" i="37" a="1"/>
  <c r="E3" i="37" s="1"/>
  <c r="D3" i="36" a="1"/>
  <c r="D3" i="36" s="1"/>
  <c r="K3" i="13" l="1" a="1"/>
  <c r="K3" i="13" s="1"/>
  <c r="J3" i="13" a="1"/>
  <c r="J3" i="13" s="1"/>
  <c r="F3" i="38" l="1" a="1"/>
  <c r="F3" i="3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<sst xmlns="http://schemas.openxmlformats.org/spreadsheetml/2006/main" count="195" uniqueCount="63">
  <si>
    <t>Materiały</t>
  </si>
  <si>
    <t>NR KAT</t>
  </si>
  <si>
    <t>Laminat, sosna,szkło</t>
  </si>
  <si>
    <t>beż</t>
  </si>
  <si>
    <t>Laminat</t>
  </si>
  <si>
    <t>QD/23806749-PL</t>
  </si>
  <si>
    <t>Laminat, plastyk</t>
  </si>
  <si>
    <t>biały</t>
  </si>
  <si>
    <t>Laminat, sośnina</t>
  </si>
  <si>
    <t>IW/10131202-PL</t>
  </si>
  <si>
    <t>mięta</t>
  </si>
  <si>
    <t>NT/19301312-PL</t>
  </si>
  <si>
    <t>Laminat. Sosna, lustro</t>
  </si>
  <si>
    <t>HT/48416993-PL</t>
  </si>
  <si>
    <t>WN/38971128-PL</t>
  </si>
  <si>
    <t>AA68389849-PL</t>
  </si>
  <si>
    <t>FQ08260831-PL</t>
  </si>
  <si>
    <t>LD97742878-PL</t>
  </si>
  <si>
    <t>BO19473642-PL</t>
  </si>
  <si>
    <t>kolor</t>
  </si>
  <si>
    <t>Pojemność
(litrów)</t>
  </si>
  <si>
    <t>TL/60572151-EU</t>
  </si>
  <si>
    <t>JU/73452594-EU</t>
  </si>
  <si>
    <t>IQ/95872359-EU</t>
  </si>
  <si>
    <t>NX/23392584-EU</t>
  </si>
  <si>
    <t>PI66529718-EU</t>
  </si>
  <si>
    <t>VZ79465125-EU</t>
  </si>
  <si>
    <t>Laminat, sosna</t>
  </si>
  <si>
    <t>Cena
jedn.</t>
  </si>
  <si>
    <t>49 x 55 x 186</t>
  </si>
  <si>
    <t>78 x 70 x 120</t>
  </si>
  <si>
    <t>117 x 55 x 190</t>
  </si>
  <si>
    <t>100 x 60 x 236</t>
  </si>
  <si>
    <t>150 x 70 x 200</t>
  </si>
  <si>
    <t>220 x 60 x 250</t>
  </si>
  <si>
    <t>70 x 60 x 180</t>
  </si>
  <si>
    <t>260 x 60 x 210</t>
  </si>
  <si>
    <t>270 x 50 x 195</t>
  </si>
  <si>
    <t>220 x 50 x 180</t>
  </si>
  <si>
    <t>160 x 50 x 180</t>
  </si>
  <si>
    <t>185 x 55 x 205</t>
  </si>
  <si>
    <t>60 x 30 x 120</t>
  </si>
  <si>
    <t>80 x 30 x 160</t>
  </si>
  <si>
    <t>75 x 50 x 120</t>
  </si>
  <si>
    <t>50 x 30 x 120</t>
  </si>
  <si>
    <t>Wymiary
( szer * głębokość * wys )</t>
  </si>
  <si>
    <t>200 x 55 x 250</t>
  </si>
  <si>
    <t>GN/35597438-US</t>
  </si>
  <si>
    <t>QK09216282-US</t>
  </si>
  <si>
    <t xml:space="preserve"> </t>
  </si>
  <si>
    <t>Wartość Sprzdaży</t>
  </si>
  <si>
    <t>Sośnina, laminat</t>
  </si>
  <si>
    <t>Laminat, sośnina, plastyk</t>
  </si>
  <si>
    <t>WL/64812254-PL</t>
  </si>
  <si>
    <t>Laminat, sosna, sośnina szkło</t>
  </si>
  <si>
    <t>HY/79425714-PL</t>
  </si>
  <si>
    <t>TABLICA 1</t>
  </si>
  <si>
    <t>TABLICA 2</t>
  </si>
  <si>
    <t>WYNIK
MNOŻENIA</t>
  </si>
  <si>
    <t>TABLICA 3</t>
  </si>
  <si>
    <t>TABLICA 4</t>
  </si>
  <si>
    <t>YV08531253-PL</t>
  </si>
  <si>
    <t>KN/56252970-PL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</si>
</sst>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#,##0\ &quot;zł&quot;"/>
  </numFmts>
  <fonts count="5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i/>
      <sz val="9"/>
      <color theme="0"/>
      <name val="Aptos Narrow"/>
      <family val="2"/>
      <charset val="238"/>
      <scheme val="minor"/>
    </font>
    <font>
      <sz val="11"/>
      <color rgb="FF1E3B56"/>
      <name val="Aptos Narrow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DF2F6"/>
        <bgColor indexed="64"/>
      </patternFill>
    </fill>
    <fill>
      <patternFill patternType="solid">
        <fgColor rgb="FF1E3B56"/>
        <bgColor indexed="64"/>
      </patternFill>
    </fill>
    <fill>
      <patternFill patternType="solid">
        <fgColor rgb="FF2F5A85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rgb="FFEDF2F6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hair">
        <color rgb="FF215E9A"/>
      </left>
      <right style="hair">
        <color rgb="FF215E9A"/>
      </right>
      <top style="thin">
        <color rgb="FFEDF2F6"/>
      </top>
      <bottom style="thin">
        <color rgb="FFEDF2F6"/>
      </bottom>
      <diagonal/>
    </border>
    <border>
      <left/>
      <right style="thin">
        <color rgb="FF558CC3"/>
      </right>
      <top/>
      <bottom style="thick">
        <color theme="0"/>
      </bottom>
      <diagonal/>
    </border>
    <border>
      <left/>
      <right style="thick">
        <color theme="0"/>
      </right>
      <top style="thin">
        <color rgb="FF558CC3"/>
      </top>
      <bottom/>
      <diagonal/>
    </border>
  </borders>
  <cellStyleXfs count="7">
    <xf numFmtId="0" fontId="0" fillId="0" borderId="0"/>
    <xf numFmtId="0" fontId="3" fillId="3" borderId="1">
      <alignment horizontal="left" vertical="center"/>
    </xf>
    <xf numFmtId="0" fontId="2" fillId="4" borderId="4">
      <alignment horizontal="center" vertical="center" wrapText="1"/>
    </xf>
    <xf numFmtId="0" fontId="4" fillId="2" borderId="2"/>
    <xf numFmtId="0" fontId="1" fillId="0" borderId="3">
      <alignment vertical="center"/>
    </xf>
    <xf numFmtId="0" fontId="2" fillId="4" borderId="5">
      <alignment horizontal="center" vertical="center" wrapText="1"/>
    </xf>
    <xf numFmtId="0" fontId="4" fillId="2" borderId="2">
      <alignment vertical="center"/>
    </xf>
  </cellStyleXfs>
  <cellXfs count="9">
    <xf numFmtId="0" fontId="0" fillId="0" borderId="0" xfId="0"/>
    <xf numFmtId="0" fontId="2" fillId="4" borderId="4" xfId="2">
      <alignment horizontal="center" vertical="center" wrapText="1"/>
    </xf>
    <xf numFmtId="0" fontId="1" fillId="0" borderId="3" xfId="4">
      <alignment vertical="center"/>
    </xf>
    <xf numFmtId="0" fontId="4" fillId="2" borderId="2" xfId="3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/>
    </xf>
    <xf numFmtId="1" fontId="4" fillId="2" borderId="2" xfId="3" applyNumberFormat="1" applyAlignment="1">
      <alignment horizontal="right" vertical="center"/>
    </xf>
    <xf numFmtId="164" fontId="4" fillId="2" borderId="2" xfId="3" applyNumberFormat="1"/>
    <xf numFmtId="0" fontId="4" fillId="2" borderId="2" xfId="6">
      <alignment vertical="center"/>
    </xf>
  </cellXfs>
  <cellStyles count="7">
    <cellStyle name="1 Tytuł" xfId="1" xr:uid="{2C9E9157-6BA0-4E14-814C-C5C9FE012710}"/>
    <cellStyle name="2 Header" xfId="2" xr:uid="{8D372D42-5376-4D21-AFA5-9DEFA62623A2}"/>
    <cellStyle name="2L Header 2" xfId="5" xr:uid="{3153D0C1-68BB-455F-B85C-D90AADC24D6C}"/>
    <cellStyle name="3 Data" xfId="3" xr:uid="{07DC96E4-77D7-442B-A618-68991C03ED22}"/>
    <cellStyle name="3 Data 2" xfId="6" xr:uid="{E3D76680-3261-4DB1-9A11-C1440EB745D5}"/>
    <cellStyle name="4 Obliczenia" xfId="4" xr:uid="{0C701429-AC1E-4C04-8987-A5E34E6A5FE5}"/>
    <cellStyle name="Normalny" xfId="0" builtinId="0"/>
  </cellStyles>
  <dxfs count="3">
    <dxf>
      <font>
        <color theme="1"/>
      </font>
      <fill>
        <patternFill>
          <bgColor theme="0"/>
        </patternFill>
      </fill>
      <border>
        <left style="hair">
          <color rgb="FF2F5A85"/>
        </left>
        <right style="hair">
          <color rgb="FF2F5A85"/>
        </right>
        <horizontal style="thin">
          <color rgb="FFEDF2F6"/>
        </horizontal>
      </border>
    </dxf>
    <dxf>
      <font>
        <b/>
        <i val="0"/>
        <color theme="0"/>
      </font>
      <fill>
        <patternFill>
          <bgColor rgb="FF2F5A85"/>
        </patternFill>
      </fill>
      <border>
        <bottom style="thick">
          <color theme="0"/>
        </bottom>
        <vertical style="thin">
          <color rgb="FF558CC3"/>
        </vertical>
      </border>
    </dxf>
    <dxf>
      <font>
        <color rgb="FF153D64"/>
      </font>
      <fill>
        <patternFill>
          <bgColor rgb="FFEDF2F6"/>
        </patternFill>
      </fill>
      <border>
        <vertical style="medium">
          <color theme="0"/>
        </vertical>
        <horizontal style="medium">
          <color theme="0"/>
        </horizontal>
      </border>
    </dxf>
  </dxfs>
  <tableStyles count="1" defaultTableStyle="TableStyleMedium2" defaultPivotStyle="PivotStyleLight16">
    <tableStyle name="Tabela A" pivot="0" count="3" xr9:uid="{CCA6F337-B037-4661-9CA6-B5E8411EB092}">
      <tableStyleElement type="wholeTable" dxfId="2"/>
      <tableStyleElement type="headerRow" dxfId="1"/>
      <tableStyleElement type="lastColumn" dxfId="0"/>
    </tableStyle>
  </tableStyles>
  <colors>
    <mruColors>
      <color rgb="FF1E3B56"/>
      <color rgb="FF305E88"/>
      <color rgb="FF2D587F"/>
      <color rgb="FF264B6C"/>
      <color rgb="FF244766"/>
      <color rgb="FF153D64"/>
      <color rgb="FF2F5A85"/>
      <color rgb="FF215E9A"/>
      <color rgb="FFEDF2F6"/>
      <color rgb="FF558C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3" Type="http://schemas.microsoft.com/office/2011/relationships/webextension" Target="webextension3.xml"/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13">
    <wetp:webextensionref xmlns:r="http://schemas.openxmlformats.org/officeDocument/2006/relationships" r:id="rId1"/>
  </wetp:taskpane>
  <wetp:taskpane dockstate="right" visibility="0" width="438" row="14">
    <wetp:webextensionref xmlns:r="http://schemas.openxmlformats.org/officeDocument/2006/relationships" r:id="rId2"/>
  </wetp:taskpane>
  <wetp:taskpane dockstate="right" visibility="0" width="438" row="5">
    <wetp:webextensionref xmlns:r="http://schemas.openxmlformats.org/officeDocument/2006/relationships" r:id="rId3"/>
  </wetp:taskpane>
</wetp:taskpanes>
</file>

<file path=xl/webextensions/webextension1.xml><?xml version="1.0" encoding="utf-8"?>
<we:webextension xmlns:we="http://schemas.microsoft.com/office/webextensions/webextension/2010/11" id="{ECBF7B2D-6870-4E05-A156-5B97AF77247B}">
  <we:reference id="wa200003696" version="1.3.0.0" store="pl-PL" storeType="OMEX"/>
  <we:alternateReferences>
    <we:reference id="WA200003696" version="1.3.0.0" store="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ebextensions/webextension2.xml><?xml version="1.0" encoding="utf-8"?>
<we:webextension xmlns:we="http://schemas.microsoft.com/office/webextensions/webextension/2010/11" id="{70B8E63E-C8C6-4871-A3D8-2F545CDC994D}">
  <we:reference id="wa104381504" version="1.0.0.0" store="en-US" storeType="OMEX"/>
  <we:alternateReferences>
    <we:reference id="WA104381504" version="1.0.0.0" store="" storeType="OMEX"/>
  </we:alternateReferences>
  <we:properties/>
  <we:bindings/>
  <we:snapshot xmlns:r="http://schemas.openxmlformats.org/officeDocument/2006/relationships"/>
</we:webextension>
</file>

<file path=xl/webextensions/webextension3.xml><?xml version="1.0" encoding="utf-8"?>
<we:webextension xmlns:we="http://schemas.microsoft.com/office/webextensions/webextension/2010/11" id="{AC5E17FD-4BE7-40F0-A32A-0131C3462D85}">
  <we:reference id="wa200006318" version="1.5.0.0" store="en-US" storeType="OMEX"/>
  <we:alternateReferences>
    <we:reference id="WA200006318" version="1.5.0.0" store="" storeType="OMEX"/>
  </we:alternateReferences>
  <we:properties/>
  <we:bindings/>
  <we:snapshot xmlns:r="http://schemas.openxmlformats.org/officeDocument/2006/relationships"/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76F06-6FD0-4FFE-800F-D9364138FB0A}">
  <dimension ref="A1:L23"/>
  <sheetViews>
    <sheetView showGridLines="0" zoomScale="145" zoomScaleNormal="145" workbookViewId="0">
      <selection activeCell="J3" sqref="J3"/>
    </sheetView>
  </sheetViews>
  <sheetFormatPr defaultColWidth="8.88671875" defaultRowHeight="14.4" x14ac:dyDescent="0.3"/>
  <cols>
    <col min="1" max="1" width="3.77734375" customWidth="1"/>
    <col min="2" max="2" width="20" customWidth="1"/>
    <col min="3" max="3" width="16.21875" customWidth="1"/>
    <col min="4" max="4" width="11" customWidth="1"/>
    <col min="5" max="5" width="8.5546875" customWidth="1"/>
    <col min="6" max="6" width="22.6640625" customWidth="1"/>
    <col min="7" max="7" width="8.77734375" customWidth="1"/>
    <col min="8" max="8" width="12.88671875" customWidth="1"/>
    <col min="9" max="9" width="4.21875" customWidth="1"/>
    <col min="10" max="10" width="15.33203125" customWidth="1"/>
    <col min="11" max="11" width="11.5546875" customWidth="1"/>
  </cols>
  <sheetData>
    <row r="1" spans="1:12" ht="19.8" customHeight="1" x14ac:dyDescent="0.3"/>
    <row r="2" spans="1:12" ht="40.950000000000003" customHeight="1" thickBot="1" x14ac:dyDescent="0.35">
      <c r="B2" s="1" t="s">
        <v>0</v>
      </c>
      <c r="C2" s="1" t="s">
        <v>1</v>
      </c>
      <c r="D2" s="1" t="s">
        <v>20</v>
      </c>
      <c r="E2" s="1" t="s">
        <v>19</v>
      </c>
      <c r="F2" s="1" t="s">
        <v>45</v>
      </c>
      <c r="G2" s="1" t="s">
        <v>28</v>
      </c>
      <c r="H2" s="1" t="s">
        <v>50</v>
      </c>
    </row>
    <row r="3" spans="1:12" s="4" customFormat="1" ht="15.6" thickTop="1" thickBot="1" x14ac:dyDescent="0.35">
      <c r="A3"/>
      <c r="B3" s="3" t="s">
        <v>8</v>
      </c>
      <c r="C3" s="3" t="s">
        <v>15</v>
      </c>
      <c r="D3" s="6">
        <v>2632.5</v>
      </c>
      <c r="E3" s="3" t="s">
        <v>7</v>
      </c>
      <c r="F3" s="3" t="s">
        <v>37</v>
      </c>
      <c r="G3" s="7">
        <v>9900</v>
      </c>
      <c r="H3" s="7">
        <v>10513800</v>
      </c>
      <c r="I3"/>
      <c r="J3" s="4" cm="1">
        <f t="array" ref="J3:J11">_xlfn._xlws.SORT(_xlfn._xlws.FILTER(H3:H23,E3:E23="beż"))</f>
        <v>112000</v>
      </c>
      <c r="K3" cm="1">
        <f t="array" ref="K3">MEDIAN(_xlfn._xlws.FILTER(H3:H23,E3:E23="beż"))</f>
        <v>887550</v>
      </c>
      <c r="L3"/>
    </row>
    <row r="4" spans="1:12" s="4" customFormat="1" ht="15" thickBot="1" x14ac:dyDescent="0.35">
      <c r="A4" s="5"/>
      <c r="B4" s="3" t="s">
        <v>4</v>
      </c>
      <c r="C4" s="3" t="s">
        <v>18</v>
      </c>
      <c r="D4" s="6">
        <v>180</v>
      </c>
      <c r="E4" s="3" t="s">
        <v>3</v>
      </c>
      <c r="F4" s="3" t="s">
        <v>44</v>
      </c>
      <c r="G4" s="7">
        <v>630</v>
      </c>
      <c r="H4" s="7">
        <v>609840</v>
      </c>
      <c r="I4"/>
      <c r="J4" s="4">
        <v>126060</v>
      </c>
      <c r="K4"/>
      <c r="L4"/>
    </row>
    <row r="5" spans="1:12" s="4" customFormat="1" ht="15" thickBot="1" x14ac:dyDescent="0.35">
      <c r="A5" s="5"/>
      <c r="B5" s="3" t="s">
        <v>2</v>
      </c>
      <c r="C5" s="3" t="s">
        <v>16</v>
      </c>
      <c r="D5" s="6">
        <v>216</v>
      </c>
      <c r="E5" s="3" t="s">
        <v>7</v>
      </c>
      <c r="F5" s="3" t="s">
        <v>41</v>
      </c>
      <c r="G5" s="7">
        <v>650</v>
      </c>
      <c r="H5" s="7">
        <v>650000</v>
      </c>
      <c r="I5"/>
      <c r="J5" s="4">
        <v>609840</v>
      </c>
      <c r="K5"/>
      <c r="L5"/>
    </row>
    <row r="6" spans="1:12" s="4" customFormat="1" ht="15" thickBot="1" x14ac:dyDescent="0.35">
      <c r="A6" s="5"/>
      <c r="B6" s="3" t="s">
        <v>4</v>
      </c>
      <c r="C6" s="3" t="s">
        <v>47</v>
      </c>
      <c r="D6" s="6">
        <v>756</v>
      </c>
      <c r="E6" s="3" t="s">
        <v>3</v>
      </c>
      <c r="F6" s="3" t="s">
        <v>35</v>
      </c>
      <c r="G6" s="7">
        <v>3400</v>
      </c>
      <c r="H6" s="7">
        <v>3675400</v>
      </c>
      <c r="I6"/>
      <c r="J6" s="4">
        <v>648050</v>
      </c>
      <c r="K6"/>
      <c r="L6"/>
    </row>
    <row r="7" spans="1:12" s="4" customFormat="1" ht="15" thickBot="1" x14ac:dyDescent="0.35">
      <c r="A7" s="5"/>
      <c r="B7" s="3" t="s">
        <v>12</v>
      </c>
      <c r="C7" s="3" t="s">
        <v>13</v>
      </c>
      <c r="D7" s="6">
        <v>501.27</v>
      </c>
      <c r="E7" s="3" t="s">
        <v>7</v>
      </c>
      <c r="F7" s="3" t="s">
        <v>29</v>
      </c>
      <c r="G7" s="7">
        <v>1500</v>
      </c>
      <c r="H7" s="7">
        <v>883500</v>
      </c>
      <c r="I7"/>
      <c r="J7" s="4">
        <v>887550</v>
      </c>
      <c r="K7"/>
      <c r="L7"/>
    </row>
    <row r="8" spans="1:12" s="4" customFormat="1" ht="15" thickBot="1" x14ac:dyDescent="0.35">
      <c r="A8" s="5"/>
      <c r="B8" s="3" t="s">
        <v>54</v>
      </c>
      <c r="C8" s="3" t="s">
        <v>55</v>
      </c>
      <c r="D8" s="6">
        <v>2805</v>
      </c>
      <c r="E8" s="3" t="s">
        <v>10</v>
      </c>
      <c r="F8" s="3" t="s">
        <v>46</v>
      </c>
      <c r="G8" s="7">
        <v>1400</v>
      </c>
      <c r="H8" s="7">
        <v>617400</v>
      </c>
      <c r="I8"/>
      <c r="J8" s="4">
        <v>960000</v>
      </c>
      <c r="K8"/>
      <c r="L8"/>
    </row>
    <row r="9" spans="1:12" s="4" customFormat="1" ht="15" thickBot="1" x14ac:dyDescent="0.35">
      <c r="A9" s="5"/>
      <c r="B9" s="3" t="s">
        <v>51</v>
      </c>
      <c r="C9" s="3" t="s">
        <v>23</v>
      </c>
      <c r="D9" s="6">
        <v>3300</v>
      </c>
      <c r="E9" s="3" t="s">
        <v>7</v>
      </c>
      <c r="F9" s="3" t="s">
        <v>34</v>
      </c>
      <c r="G9" s="7">
        <v>7300</v>
      </c>
      <c r="H9" s="7">
        <v>2503900</v>
      </c>
      <c r="I9"/>
      <c r="J9" s="4">
        <v>3355920</v>
      </c>
      <c r="K9"/>
      <c r="L9"/>
    </row>
    <row r="10" spans="1:12" s="4" customFormat="1" ht="15" thickBot="1" x14ac:dyDescent="0.35">
      <c r="A10" s="5"/>
      <c r="B10" s="3" t="s">
        <v>8</v>
      </c>
      <c r="C10" s="3" t="s">
        <v>9</v>
      </c>
      <c r="D10" s="6">
        <v>655.20000000000005</v>
      </c>
      <c r="E10" s="3" t="s">
        <v>10</v>
      </c>
      <c r="F10" s="3" t="s">
        <v>30</v>
      </c>
      <c r="G10" s="7">
        <v>1310</v>
      </c>
      <c r="H10" s="7">
        <v>951060</v>
      </c>
      <c r="I10"/>
      <c r="J10" s="4">
        <v>3675400</v>
      </c>
      <c r="K10"/>
      <c r="L10"/>
    </row>
    <row r="11" spans="1:12" s="4" customFormat="1" ht="15" thickBot="1" x14ac:dyDescent="0.35">
      <c r="A11" s="5"/>
      <c r="B11" s="3" t="s">
        <v>4</v>
      </c>
      <c r="C11" s="3" t="s">
        <v>22</v>
      </c>
      <c r="D11" s="6">
        <v>1416</v>
      </c>
      <c r="E11" s="3" t="s">
        <v>3</v>
      </c>
      <c r="F11" s="3" t="s">
        <v>32</v>
      </c>
      <c r="G11" s="7">
        <v>7080</v>
      </c>
      <c r="H11" s="7">
        <v>3355920</v>
      </c>
      <c r="I11"/>
      <c r="J11" s="4">
        <v>8059800</v>
      </c>
      <c r="K11"/>
      <c r="L11"/>
    </row>
    <row r="12" spans="1:12" s="4" customFormat="1" ht="15" thickBot="1" x14ac:dyDescent="0.35">
      <c r="A12" s="5"/>
      <c r="B12" s="3" t="s">
        <v>8</v>
      </c>
      <c r="C12" s="3" t="s">
        <v>62</v>
      </c>
      <c r="D12" s="6">
        <v>3300</v>
      </c>
      <c r="E12" s="3" t="s">
        <v>10</v>
      </c>
      <c r="F12" s="3" t="s">
        <v>34</v>
      </c>
      <c r="G12" s="7">
        <v>9900</v>
      </c>
      <c r="H12" s="7">
        <v>7464600</v>
      </c>
      <c r="I12"/>
      <c r="K12"/>
      <c r="L12"/>
    </row>
    <row r="13" spans="1:12" s="4" customFormat="1" ht="15" thickBot="1" x14ac:dyDescent="0.35">
      <c r="A13" s="5"/>
      <c r="B13" s="3" t="s">
        <v>6</v>
      </c>
      <c r="C13" s="3" t="s">
        <v>17</v>
      </c>
      <c r="D13" s="6">
        <v>450</v>
      </c>
      <c r="E13" s="3" t="s">
        <v>7</v>
      </c>
      <c r="F13" s="3" t="s">
        <v>43</v>
      </c>
      <c r="G13" s="7">
        <v>680</v>
      </c>
      <c r="H13" s="7">
        <v>411400</v>
      </c>
      <c r="I13"/>
      <c r="K13"/>
      <c r="L13"/>
    </row>
    <row r="14" spans="1:12" s="4" customFormat="1" ht="15" thickBot="1" x14ac:dyDescent="0.35">
      <c r="A14"/>
      <c r="B14" s="3" t="s">
        <v>51</v>
      </c>
      <c r="C14" s="3" t="s">
        <v>11</v>
      </c>
      <c r="D14" s="6">
        <v>2100</v>
      </c>
      <c r="E14" s="3" t="s">
        <v>7</v>
      </c>
      <c r="F14" s="3" t="s">
        <v>33</v>
      </c>
      <c r="G14" s="7">
        <v>6300</v>
      </c>
      <c r="H14" s="7">
        <v>6211800</v>
      </c>
      <c r="I14"/>
      <c r="K14"/>
      <c r="L14"/>
    </row>
    <row r="15" spans="1:12" s="4" customFormat="1" ht="15" thickBot="1" x14ac:dyDescent="0.35">
      <c r="A15"/>
      <c r="B15" s="3" t="s">
        <v>4</v>
      </c>
      <c r="C15" s="3" t="s">
        <v>24</v>
      </c>
      <c r="D15" s="6">
        <v>655.20000000000005</v>
      </c>
      <c r="E15" s="3" t="s">
        <v>7</v>
      </c>
      <c r="F15" s="3" t="s">
        <v>30</v>
      </c>
      <c r="G15" s="7">
        <v>2620</v>
      </c>
      <c r="H15" s="7">
        <v>1883780</v>
      </c>
      <c r="I15"/>
      <c r="K15"/>
      <c r="L15"/>
    </row>
    <row r="16" spans="1:12" s="4" customFormat="1" ht="15" thickBot="1" x14ac:dyDescent="0.35">
      <c r="A16"/>
      <c r="B16" s="3" t="s">
        <v>27</v>
      </c>
      <c r="C16" s="3" t="s">
        <v>25</v>
      </c>
      <c r="D16" s="6">
        <v>1980</v>
      </c>
      <c r="E16" s="3" t="s">
        <v>7</v>
      </c>
      <c r="F16" s="3" t="s">
        <v>38</v>
      </c>
      <c r="G16" s="7">
        <v>5200</v>
      </c>
      <c r="H16" s="7">
        <v>1991600</v>
      </c>
      <c r="I16"/>
      <c r="J16"/>
    </row>
    <row r="17" spans="1:10" s="4" customFormat="1" ht="15" thickBot="1" x14ac:dyDescent="0.35">
      <c r="A17"/>
      <c r="B17" s="3" t="s">
        <v>4</v>
      </c>
      <c r="C17" s="3" t="s">
        <v>5</v>
      </c>
      <c r="D17" s="6">
        <v>655.20000000000005</v>
      </c>
      <c r="E17" s="3" t="s">
        <v>3</v>
      </c>
      <c r="F17" s="3" t="s">
        <v>30</v>
      </c>
      <c r="G17" s="7">
        <v>330</v>
      </c>
      <c r="H17" s="7">
        <v>126060</v>
      </c>
      <c r="I17"/>
      <c r="J17"/>
    </row>
    <row r="18" spans="1:10" s="4" customFormat="1" ht="15" thickBot="1" x14ac:dyDescent="0.35">
      <c r="A18"/>
      <c r="B18" s="3" t="s">
        <v>4</v>
      </c>
      <c r="C18" s="3" t="s">
        <v>48</v>
      </c>
      <c r="D18" s="6">
        <v>384</v>
      </c>
      <c r="E18" s="3" t="s">
        <v>3</v>
      </c>
      <c r="F18" s="3" t="s">
        <v>42</v>
      </c>
      <c r="G18" s="7">
        <v>650</v>
      </c>
      <c r="H18" s="7">
        <v>648050</v>
      </c>
      <c r="I18"/>
      <c r="J18"/>
    </row>
    <row r="19" spans="1:10" s="4" customFormat="1" ht="15" thickBot="1" x14ac:dyDescent="0.35">
      <c r="A19"/>
      <c r="B19" s="3" t="s">
        <v>2</v>
      </c>
      <c r="C19" s="3" t="s">
        <v>21</v>
      </c>
      <c r="D19" s="6">
        <v>501.27</v>
      </c>
      <c r="E19" s="3" t="s">
        <v>3</v>
      </c>
      <c r="F19" s="3" t="s">
        <v>29</v>
      </c>
      <c r="G19" s="7">
        <v>250</v>
      </c>
      <c r="H19" s="7">
        <v>112000</v>
      </c>
      <c r="I19"/>
      <c r="J19"/>
    </row>
    <row r="20" spans="1:10" s="4" customFormat="1" ht="15" thickBot="1" x14ac:dyDescent="0.35">
      <c r="A20"/>
      <c r="B20" s="3" t="s">
        <v>8</v>
      </c>
      <c r="C20" s="3" t="s">
        <v>26</v>
      </c>
      <c r="D20" s="6">
        <v>2085.875</v>
      </c>
      <c r="E20" s="3" t="s">
        <v>7</v>
      </c>
      <c r="F20" s="3" t="s">
        <v>40</v>
      </c>
      <c r="G20" s="7">
        <v>6100</v>
      </c>
      <c r="H20" s="7">
        <v>5740100</v>
      </c>
      <c r="I20"/>
      <c r="J20"/>
    </row>
    <row r="21" spans="1:10" s="4" customFormat="1" ht="15" thickBot="1" x14ac:dyDescent="0.35">
      <c r="A21"/>
      <c r="B21" s="3" t="s">
        <v>52</v>
      </c>
      <c r="C21" s="3" t="s">
        <v>53</v>
      </c>
      <c r="D21" s="6">
        <v>1222.6500000000001</v>
      </c>
      <c r="E21" s="3" t="s">
        <v>3</v>
      </c>
      <c r="F21" s="3" t="s">
        <v>31</v>
      </c>
      <c r="G21" s="7">
        <v>1830</v>
      </c>
      <c r="H21" s="7">
        <v>887550</v>
      </c>
      <c r="I21"/>
      <c r="J21"/>
    </row>
    <row r="22" spans="1:10" s="4" customFormat="1" ht="15" thickBot="1" x14ac:dyDescent="0.35">
      <c r="A22"/>
      <c r="B22" s="3" t="s">
        <v>6</v>
      </c>
      <c r="C22" s="3" t="s">
        <v>14</v>
      </c>
      <c r="D22" s="6">
        <v>3276</v>
      </c>
      <c r="E22" s="3" t="s">
        <v>3</v>
      </c>
      <c r="F22" s="3" t="s">
        <v>36</v>
      </c>
      <c r="G22" s="7">
        <v>10100</v>
      </c>
      <c r="H22" s="7">
        <v>8059800</v>
      </c>
      <c r="I22"/>
      <c r="J22"/>
    </row>
    <row r="23" spans="1:10" s="4" customFormat="1" ht="15" thickBot="1" x14ac:dyDescent="0.35">
      <c r="A23"/>
      <c r="B23" s="3" t="s">
        <v>8</v>
      </c>
      <c r="C23" s="3" t="s">
        <v>61</v>
      </c>
      <c r="D23" s="6">
        <v>1440</v>
      </c>
      <c r="E23" s="3" t="s">
        <v>3</v>
      </c>
      <c r="F23" s="3" t="s">
        <v>39</v>
      </c>
      <c r="G23" s="7">
        <v>3600</v>
      </c>
      <c r="H23" s="7">
        <v>960000</v>
      </c>
      <c r="I23"/>
      <c r="J2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523FE-4F1F-4910-B781-5C13DA20620F}">
  <sheetPr>
    <tabColor rgb="FF1E3B56"/>
  </sheetPr>
  <dimension ref="A1:L24"/>
  <sheetViews>
    <sheetView showGridLines="0" tabSelected="1" zoomScale="145" zoomScaleNormal="145" workbookViewId="0">
      <selection activeCell="K15" sqref="K15"/>
    </sheetView>
  </sheetViews>
  <sheetFormatPr defaultColWidth="8.88671875" defaultRowHeight="14.4" x14ac:dyDescent="0.3"/>
  <cols>
    <col min="1" max="1" width="3.77734375" customWidth="1"/>
    <col min="2" max="2" width="20" customWidth="1"/>
    <col min="3" max="3" width="16.21875" customWidth="1"/>
    <col min="4" max="4" width="11" customWidth="1"/>
    <col min="5" max="5" width="8.5546875" customWidth="1"/>
    <col min="6" max="6" width="22.6640625" customWidth="1"/>
    <col min="7" max="7" width="8.77734375" customWidth="1"/>
    <col min="8" max="8" width="12.88671875" customWidth="1"/>
    <col min="9" max="9" width="4" customWidth="1"/>
    <col min="10" max="12" width="12" bestFit="1" customWidth="1"/>
  </cols>
  <sheetData>
    <row r="1" spans="1:12" ht="15" customHeight="1" x14ac:dyDescent="0.3"/>
    <row r="2" spans="1:12" ht="10.8" customHeight="1" x14ac:dyDescent="0.3"/>
    <row r="3" spans="1:12" ht="40.950000000000003" customHeight="1" thickBot="1" x14ac:dyDescent="0.35">
      <c r="B3" s="1" t="s">
        <v>0</v>
      </c>
      <c r="C3" s="1" t="s">
        <v>1</v>
      </c>
      <c r="D3" s="1" t="s">
        <v>20</v>
      </c>
      <c r="E3" s="1" t="s">
        <v>19</v>
      </c>
      <c r="F3" s="1" t="s">
        <v>45</v>
      </c>
      <c r="G3" s="1" t="s">
        <v>28</v>
      </c>
      <c r="H3" s="1" t="s">
        <v>50</v>
      </c>
    </row>
    <row r="4" spans="1:12" s="4" customFormat="1" ht="15.6" thickTop="1" thickBot="1" x14ac:dyDescent="0.35">
      <c r="A4"/>
      <c r="B4" s="3" t="s">
        <v>8</v>
      </c>
      <c r="C4" s="3" t="s">
        <v>15</v>
      </c>
      <c r="D4" s="6">
        <v>2632.5</v>
      </c>
      <c r="E4" s="3" t="s">
        <v>7</v>
      </c>
      <c r="F4" s="3" t="s">
        <v>37</v>
      </c>
      <c r="G4" s="7">
        <v>9900</v>
      </c>
      <c r="H4" s="7">
        <v>10513800</v>
      </c>
      <c r="I4"/>
      <c r="J4" cm="1">
        <f t="array" ref="J4:J10">_xlfn._xlws.SORT(_xlfn._xlws.FILTER(H4:H24,(E4:E24&lt;&gt;"beż") * (RIGHT(C4:C24,2)="pl") * (B4:B24&lt;&gt;SUBSTITUTE(B4:B24,"ośnina","cokolwiek"))))</f>
        <v>617400</v>
      </c>
      <c r="K4" cm="1">
        <f t="array" ref="K4">SUM( _xlfn._xlws.FILTER(H4:H24,(E4:E24&lt;&gt;"beż") * (RIGHT(C4:C24,2)="pl") * (B4:B24&lt;&gt;SUBSTITUTE(B4:B24,"ośnina","cokolwiek"))),2)</f>
        <v>27606212</v>
      </c>
      <c r="L4"/>
    </row>
    <row r="5" spans="1:12" s="4" customFormat="1" ht="15" thickBot="1" x14ac:dyDescent="0.35">
      <c r="A5" s="5"/>
      <c r="B5" s="3" t="s">
        <v>4</v>
      </c>
      <c r="C5" s="3" t="s">
        <v>18</v>
      </c>
      <c r="D5" s="6">
        <v>180</v>
      </c>
      <c r="E5" s="3" t="s">
        <v>3</v>
      </c>
      <c r="F5" s="3" t="s">
        <v>44</v>
      </c>
      <c r="G5" s="7">
        <v>630</v>
      </c>
      <c r="H5" s="7">
        <v>609840</v>
      </c>
      <c r="I5"/>
      <c r="J5">
        <v>887550</v>
      </c>
      <c r="K5"/>
      <c r="L5"/>
    </row>
    <row r="6" spans="1:12" s="4" customFormat="1" ht="15" thickBot="1" x14ac:dyDescent="0.35">
      <c r="A6" s="5"/>
      <c r="B6" s="3" t="s">
        <v>2</v>
      </c>
      <c r="C6" s="3" t="s">
        <v>16</v>
      </c>
      <c r="D6" s="6">
        <v>216</v>
      </c>
      <c r="E6" s="3" t="s">
        <v>7</v>
      </c>
      <c r="F6" s="3" t="s">
        <v>41</v>
      </c>
      <c r="G6" s="7">
        <v>650</v>
      </c>
      <c r="H6" s="7">
        <v>650000</v>
      </c>
      <c r="I6"/>
      <c r="J6">
        <v>951060</v>
      </c>
      <c r="K6"/>
      <c r="L6"/>
    </row>
    <row r="7" spans="1:12" s="4" customFormat="1" ht="15" thickBot="1" x14ac:dyDescent="0.35">
      <c r="A7" s="5"/>
      <c r="B7" s="3" t="s">
        <v>4</v>
      </c>
      <c r="C7" s="3" t="s">
        <v>47</v>
      </c>
      <c r="D7" s="6">
        <v>756</v>
      </c>
      <c r="E7" s="3" t="s">
        <v>3</v>
      </c>
      <c r="F7" s="3" t="s">
        <v>35</v>
      </c>
      <c r="G7" s="7">
        <v>3400</v>
      </c>
      <c r="H7" s="7">
        <v>3675400</v>
      </c>
      <c r="I7"/>
      <c r="J7">
        <v>960000</v>
      </c>
      <c r="K7"/>
      <c r="L7"/>
    </row>
    <row r="8" spans="1:12" s="4" customFormat="1" ht="15" thickBot="1" x14ac:dyDescent="0.35">
      <c r="A8" s="5"/>
      <c r="B8" s="3" t="s">
        <v>12</v>
      </c>
      <c r="C8" s="3" t="s">
        <v>13</v>
      </c>
      <c r="D8" s="6">
        <v>501.27</v>
      </c>
      <c r="E8" s="3" t="s">
        <v>7</v>
      </c>
      <c r="F8" s="3" t="s">
        <v>29</v>
      </c>
      <c r="G8" s="7">
        <v>1500</v>
      </c>
      <c r="H8" s="7">
        <v>883500</v>
      </c>
      <c r="I8"/>
      <c r="J8">
        <v>6211800</v>
      </c>
      <c r="K8"/>
      <c r="L8"/>
    </row>
    <row r="9" spans="1:12" s="4" customFormat="1" ht="15" thickBot="1" x14ac:dyDescent="0.35">
      <c r="A9" s="5"/>
      <c r="B9" s="3" t="s">
        <v>54</v>
      </c>
      <c r="C9" s="3" t="s">
        <v>55</v>
      </c>
      <c r="D9" s="6">
        <v>2805</v>
      </c>
      <c r="E9" s="3" t="s">
        <v>10</v>
      </c>
      <c r="F9" s="3" t="s">
        <v>46</v>
      </c>
      <c r="G9" s="7">
        <v>1400</v>
      </c>
      <c r="H9" s="7">
        <v>617400</v>
      </c>
      <c r="I9"/>
      <c r="J9">
        <v>7464600</v>
      </c>
      <c r="K9"/>
      <c r="L9"/>
    </row>
    <row r="10" spans="1:12" s="4" customFormat="1" ht="15" thickBot="1" x14ac:dyDescent="0.35">
      <c r="A10" s="5"/>
      <c r="B10" s="3" t="s">
        <v>51</v>
      </c>
      <c r="C10" s="3" t="s">
        <v>23</v>
      </c>
      <c r="D10" s="6">
        <v>3300</v>
      </c>
      <c r="E10" s="3" t="s">
        <v>7</v>
      </c>
      <c r="F10" s="3" t="s">
        <v>34</v>
      </c>
      <c r="G10" s="7">
        <v>7300</v>
      </c>
      <c r="H10" s="7">
        <v>2503900</v>
      </c>
      <c r="I10"/>
      <c r="J10">
        <v>10513800</v>
      </c>
      <c r="K10"/>
      <c r="L10"/>
    </row>
    <row r="11" spans="1:12" s="4" customFormat="1" ht="15" thickBot="1" x14ac:dyDescent="0.35">
      <c r="A11" s="5"/>
      <c r="B11" s="3" t="s">
        <v>8</v>
      </c>
      <c r="C11" s="3" t="s">
        <v>9</v>
      </c>
      <c r="D11" s="6">
        <v>655.20000000000005</v>
      </c>
      <c r="E11" s="3" t="s">
        <v>10</v>
      </c>
      <c r="F11" s="3" t="s">
        <v>30</v>
      </c>
      <c r="G11" s="7">
        <v>1310</v>
      </c>
      <c r="H11" s="7">
        <v>951060</v>
      </c>
      <c r="I11"/>
      <c r="J11"/>
      <c r="K11"/>
      <c r="L11"/>
    </row>
    <row r="12" spans="1:12" s="4" customFormat="1" ht="15" thickBot="1" x14ac:dyDescent="0.35">
      <c r="A12" s="5"/>
      <c r="B12" s="3" t="s">
        <v>4</v>
      </c>
      <c r="C12" s="3" t="s">
        <v>22</v>
      </c>
      <c r="D12" s="6">
        <v>1416</v>
      </c>
      <c r="E12" s="3" t="s">
        <v>3</v>
      </c>
      <c r="F12" s="3" t="s">
        <v>32</v>
      </c>
      <c r="G12" s="7">
        <v>7080</v>
      </c>
      <c r="H12" s="7">
        <v>3355920</v>
      </c>
      <c r="I12"/>
      <c r="J12"/>
    </row>
    <row r="13" spans="1:12" s="4" customFormat="1" ht="15" thickBot="1" x14ac:dyDescent="0.35">
      <c r="A13" s="5"/>
      <c r="B13" s="3" t="s">
        <v>8</v>
      </c>
      <c r="C13" s="3" t="s">
        <v>62</v>
      </c>
      <c r="D13" s="6">
        <v>3300</v>
      </c>
      <c r="E13" s="3" t="s">
        <v>10</v>
      </c>
      <c r="F13" s="3" t="s">
        <v>34</v>
      </c>
      <c r="G13" s="7">
        <v>9900</v>
      </c>
      <c r="H13" s="7">
        <v>7464600</v>
      </c>
      <c r="I13"/>
      <c r="J13"/>
    </row>
    <row r="14" spans="1:12" s="4" customFormat="1" ht="15" thickBot="1" x14ac:dyDescent="0.35">
      <c r="A14" s="5"/>
      <c r="B14" s="3" t="s">
        <v>6</v>
      </c>
      <c r="C14" s="3" t="s">
        <v>17</v>
      </c>
      <c r="D14" s="6">
        <v>450</v>
      </c>
      <c r="E14" s="3" t="s">
        <v>7</v>
      </c>
      <c r="F14" s="3" t="s">
        <v>43</v>
      </c>
      <c r="G14" s="7">
        <v>680</v>
      </c>
      <c r="H14" s="7">
        <v>411400</v>
      </c>
      <c r="I14"/>
      <c r="J14"/>
    </row>
    <row r="15" spans="1:12" s="4" customFormat="1" ht="15" thickBot="1" x14ac:dyDescent="0.35">
      <c r="A15"/>
      <c r="B15" s="3" t="s">
        <v>51</v>
      </c>
      <c r="C15" s="3" t="s">
        <v>11</v>
      </c>
      <c r="D15" s="6">
        <v>2100</v>
      </c>
      <c r="E15" s="3" t="s">
        <v>7</v>
      </c>
      <c r="F15" s="3" t="s">
        <v>33</v>
      </c>
      <c r="G15" s="7">
        <v>6300</v>
      </c>
      <c r="H15" s="7">
        <v>6211800</v>
      </c>
      <c r="I15"/>
      <c r="J15"/>
    </row>
    <row r="16" spans="1:12" s="4" customFormat="1" ht="15" thickBot="1" x14ac:dyDescent="0.35">
      <c r="A16"/>
      <c r="B16" s="3" t="s">
        <v>4</v>
      </c>
      <c r="C16" s="3" t="s">
        <v>24</v>
      </c>
      <c r="D16" s="6">
        <v>655.20000000000005</v>
      </c>
      <c r="E16" s="3" t="s">
        <v>7</v>
      </c>
      <c r="F16" s="3" t="s">
        <v>30</v>
      </c>
      <c r="G16" s="7">
        <v>2620</v>
      </c>
      <c r="H16" s="7">
        <v>1883780</v>
      </c>
      <c r="I16"/>
      <c r="J16"/>
    </row>
    <row r="17" spans="1:10" s="4" customFormat="1" ht="15" thickBot="1" x14ac:dyDescent="0.35">
      <c r="A17"/>
      <c r="B17" s="3" t="s">
        <v>27</v>
      </c>
      <c r="C17" s="3" t="s">
        <v>25</v>
      </c>
      <c r="D17" s="6">
        <v>1980</v>
      </c>
      <c r="E17" s="3" t="s">
        <v>7</v>
      </c>
      <c r="F17" s="3" t="s">
        <v>38</v>
      </c>
      <c r="G17" s="7">
        <v>5200</v>
      </c>
      <c r="H17" s="7">
        <v>1991600</v>
      </c>
      <c r="I17"/>
      <c r="J17"/>
    </row>
    <row r="18" spans="1:10" s="4" customFormat="1" ht="15" thickBot="1" x14ac:dyDescent="0.35">
      <c r="A18"/>
      <c r="B18" s="3" t="s">
        <v>4</v>
      </c>
      <c r="C18" s="3" t="s">
        <v>5</v>
      </c>
      <c r="D18" s="6">
        <v>655.20000000000005</v>
      </c>
      <c r="E18" s="3" t="s">
        <v>3</v>
      </c>
      <c r="F18" s="3" t="s">
        <v>30</v>
      </c>
      <c r="G18" s="7">
        <v>330</v>
      </c>
      <c r="H18" s="7">
        <v>126060</v>
      </c>
      <c r="I18"/>
      <c r="J18"/>
    </row>
    <row r="19" spans="1:10" s="4" customFormat="1" ht="15" thickBot="1" x14ac:dyDescent="0.35">
      <c r="A19"/>
      <c r="B19" s="3" t="s">
        <v>4</v>
      </c>
      <c r="C19" s="3" t="s">
        <v>48</v>
      </c>
      <c r="D19" s="6">
        <v>384</v>
      </c>
      <c r="E19" s="3" t="s">
        <v>3</v>
      </c>
      <c r="F19" s="3" t="s">
        <v>42</v>
      </c>
      <c r="G19" s="7">
        <v>650</v>
      </c>
      <c r="H19" s="7">
        <v>648050</v>
      </c>
      <c r="I19"/>
      <c r="J19"/>
    </row>
    <row r="20" spans="1:10" s="4" customFormat="1" ht="15" thickBot="1" x14ac:dyDescent="0.35">
      <c r="A20"/>
      <c r="B20" s="3" t="s">
        <v>2</v>
      </c>
      <c r="C20" s="3" t="s">
        <v>21</v>
      </c>
      <c r="D20" s="6">
        <v>501.27</v>
      </c>
      <c r="E20" s="3" t="s">
        <v>3</v>
      </c>
      <c r="F20" s="3" t="s">
        <v>29</v>
      </c>
      <c r="G20" s="7">
        <v>250</v>
      </c>
      <c r="H20" s="7">
        <v>112000</v>
      </c>
      <c r="I20"/>
      <c r="J20"/>
    </row>
    <row r="21" spans="1:10" s="4" customFormat="1" ht="15" thickBot="1" x14ac:dyDescent="0.35">
      <c r="A21"/>
      <c r="B21" s="3" t="s">
        <v>8</v>
      </c>
      <c r="C21" s="3" t="s">
        <v>26</v>
      </c>
      <c r="D21" s="6">
        <v>2085.875</v>
      </c>
      <c r="E21" s="3" t="s">
        <v>7</v>
      </c>
      <c r="F21" s="3" t="s">
        <v>40</v>
      </c>
      <c r="G21" s="7">
        <v>6100</v>
      </c>
      <c r="H21" s="7">
        <v>5740100</v>
      </c>
      <c r="I21"/>
      <c r="J21"/>
    </row>
    <row r="22" spans="1:10" s="4" customFormat="1" ht="15" thickBot="1" x14ac:dyDescent="0.35">
      <c r="A22"/>
      <c r="B22" s="3" t="s">
        <v>52</v>
      </c>
      <c r="C22" s="3" t="s">
        <v>53</v>
      </c>
      <c r="D22" s="6">
        <v>1222.6500000000001</v>
      </c>
      <c r="E22" s="3" t="s">
        <v>7</v>
      </c>
      <c r="F22" s="3" t="s">
        <v>31</v>
      </c>
      <c r="G22" s="7">
        <v>1830</v>
      </c>
      <c r="H22" s="7">
        <v>887550</v>
      </c>
      <c r="I22"/>
      <c r="J22"/>
    </row>
    <row r="23" spans="1:10" s="4" customFormat="1" ht="15" thickBot="1" x14ac:dyDescent="0.35">
      <c r="A23"/>
      <c r="B23" s="3" t="s">
        <v>6</v>
      </c>
      <c r="C23" s="3" t="s">
        <v>14</v>
      </c>
      <c r="D23" s="6">
        <v>3276</v>
      </c>
      <c r="E23" s="3" t="s">
        <v>3</v>
      </c>
      <c r="F23" s="3" t="s">
        <v>36</v>
      </c>
      <c r="G23" s="7">
        <v>10100</v>
      </c>
      <c r="H23" s="7">
        <v>8059800</v>
      </c>
      <c r="I23"/>
      <c r="J23"/>
    </row>
    <row r="24" spans="1:10" s="4" customFormat="1" ht="15" thickBot="1" x14ac:dyDescent="0.35">
      <c r="A24"/>
      <c r="B24" s="3" t="s">
        <v>8</v>
      </c>
      <c r="C24" s="3" t="s">
        <v>61</v>
      </c>
      <c r="D24" s="6">
        <v>1440</v>
      </c>
      <c r="E24" s="3" t="s">
        <v>7</v>
      </c>
      <c r="F24" s="3" t="s">
        <v>39</v>
      </c>
      <c r="G24" s="7">
        <v>3600</v>
      </c>
      <c r="H24" s="7">
        <v>960000</v>
      </c>
      <c r="I24"/>
      <c r="J2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40738-F167-4D38-A4ED-8F506BAD1FD2}">
  <dimension ref="A1:D6"/>
  <sheetViews>
    <sheetView showGridLines="0" zoomScale="235" zoomScaleNormal="235" workbookViewId="0">
      <selection activeCell="E22" sqref="E22"/>
    </sheetView>
  </sheetViews>
  <sheetFormatPr defaultRowHeight="14.4" x14ac:dyDescent="0.3"/>
  <cols>
    <col min="1" max="1" width="30" customWidth="1"/>
    <col min="2" max="4" width="13" customWidth="1"/>
  </cols>
  <sheetData>
    <row r="1" spans="1:4" ht="54.6" customHeight="1" x14ac:dyDescent="0.3">
      <c r="A1" t="s">
        <v>49</v>
      </c>
    </row>
    <row r="2" spans="1:4" ht="42" customHeight="1" thickBot="1" x14ac:dyDescent="0.35">
      <c r="B2" s="1" t="s">
        <v>56</v>
      </c>
      <c r="C2" s="1" t="s">
        <v>57</v>
      </c>
      <c r="D2" s="1" t="s">
        <v>58</v>
      </c>
    </row>
    <row r="3" spans="1:4" ht="19.05" customHeight="1" thickTop="1" thickBot="1" x14ac:dyDescent="0.35">
      <c r="B3" s="8" t="b">
        <v>1</v>
      </c>
      <c r="C3" s="8" t="b">
        <v>1</v>
      </c>
      <c r="D3" s="2" cm="1">
        <f t="array" ref="D3:D6">B3:B6*C3:C6</f>
        <v>1</v>
      </c>
    </row>
    <row r="4" spans="1:4" ht="19.05" customHeight="1" thickBot="1" x14ac:dyDescent="0.35">
      <c r="B4" s="8" t="b">
        <v>1</v>
      </c>
      <c r="C4" s="8" t="b">
        <v>0</v>
      </c>
      <c r="D4" s="2">
        <v>0</v>
      </c>
    </row>
    <row r="5" spans="1:4" ht="19.05" customHeight="1" thickBot="1" x14ac:dyDescent="0.35">
      <c r="B5" s="8" t="b">
        <v>0</v>
      </c>
      <c r="C5" s="8" t="b">
        <v>1</v>
      </c>
      <c r="D5" s="2">
        <v>0</v>
      </c>
    </row>
    <row r="6" spans="1:4" ht="19.05" customHeight="1" thickBot="1" x14ac:dyDescent="0.35">
      <c r="B6" s="8" t="b">
        <v>0</v>
      </c>
      <c r="C6" s="8" t="b">
        <v>0</v>
      </c>
      <c r="D6" s="2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F73A8-F666-4D74-808F-12423CCA69A6}">
  <dimension ref="B1:E10"/>
  <sheetViews>
    <sheetView showGridLines="0" zoomScale="235" zoomScaleNormal="235" workbookViewId="0">
      <selection activeCell="E3" sqref="E3"/>
    </sheetView>
  </sheetViews>
  <sheetFormatPr defaultRowHeight="14.4" x14ac:dyDescent="0.3"/>
  <cols>
    <col min="1" max="1" width="23" customWidth="1"/>
    <col min="2" max="5" width="13" customWidth="1"/>
  </cols>
  <sheetData>
    <row r="1" spans="2:5" ht="36.6" customHeight="1" x14ac:dyDescent="0.3"/>
    <row r="2" spans="2:5" ht="42" customHeight="1" thickBot="1" x14ac:dyDescent="0.35">
      <c r="B2" s="1" t="s">
        <v>56</v>
      </c>
      <c r="C2" s="1" t="s">
        <v>57</v>
      </c>
      <c r="D2" s="1" t="s">
        <v>59</v>
      </c>
      <c r="E2" s="1" t="s">
        <v>58</v>
      </c>
    </row>
    <row r="3" spans="2:5" ht="19.05" customHeight="1" thickTop="1" thickBot="1" x14ac:dyDescent="0.35">
      <c r="B3" s="8" t="b">
        <v>1</v>
      </c>
      <c r="C3" s="8" t="b">
        <v>1</v>
      </c>
      <c r="D3" s="8" t="b">
        <v>1</v>
      </c>
      <c r="E3" s="2" cm="1">
        <f t="array" ref="E3:E10">B3:B10*C3:C10*D3:D10</f>
        <v>1</v>
      </c>
    </row>
    <row r="4" spans="2:5" ht="19.05" customHeight="1" thickBot="1" x14ac:dyDescent="0.35">
      <c r="B4" s="8" t="b">
        <v>1</v>
      </c>
      <c r="C4" s="8" t="b">
        <v>1</v>
      </c>
      <c r="D4" s="8" t="b">
        <v>0</v>
      </c>
      <c r="E4" s="2">
        <v>0</v>
      </c>
    </row>
    <row r="5" spans="2:5" ht="19.05" customHeight="1" thickBot="1" x14ac:dyDescent="0.35">
      <c r="B5" s="8" t="b">
        <v>1</v>
      </c>
      <c r="C5" s="8" t="b">
        <v>0</v>
      </c>
      <c r="D5" s="8" t="b">
        <v>1</v>
      </c>
      <c r="E5" s="2">
        <v>0</v>
      </c>
    </row>
    <row r="6" spans="2:5" ht="19.05" customHeight="1" thickBot="1" x14ac:dyDescent="0.35">
      <c r="B6" s="8" t="b">
        <v>1</v>
      </c>
      <c r="C6" s="8" t="b">
        <v>0</v>
      </c>
      <c r="D6" s="8" t="b">
        <v>0</v>
      </c>
      <c r="E6" s="2">
        <v>0</v>
      </c>
    </row>
    <row r="7" spans="2:5" ht="19.05" customHeight="1" thickBot="1" x14ac:dyDescent="0.35">
      <c r="B7" s="8" t="b">
        <v>0</v>
      </c>
      <c r="C7" s="8" t="b">
        <v>1</v>
      </c>
      <c r="D7" s="8" t="b">
        <v>1</v>
      </c>
      <c r="E7" s="2">
        <v>0</v>
      </c>
    </row>
    <row r="8" spans="2:5" ht="19.05" customHeight="1" thickBot="1" x14ac:dyDescent="0.35">
      <c r="B8" s="8" t="b">
        <v>0</v>
      </c>
      <c r="C8" s="8" t="b">
        <v>1</v>
      </c>
      <c r="D8" s="8" t="b">
        <v>0</v>
      </c>
      <c r="E8" s="2">
        <v>0</v>
      </c>
    </row>
    <row r="9" spans="2:5" ht="19.05" customHeight="1" thickBot="1" x14ac:dyDescent="0.35">
      <c r="B9" s="8" t="b">
        <v>0</v>
      </c>
      <c r="C9" s="8" t="b">
        <v>0</v>
      </c>
      <c r="D9" s="8" t="b">
        <v>1</v>
      </c>
      <c r="E9" s="2">
        <v>0</v>
      </c>
    </row>
    <row r="10" spans="2:5" ht="19.05" customHeight="1" thickBot="1" x14ac:dyDescent="0.35">
      <c r="B10" s="8" t="b">
        <v>0</v>
      </c>
      <c r="C10" s="8" t="b">
        <v>0</v>
      </c>
      <c r="D10" s="8" t="b">
        <v>0</v>
      </c>
      <c r="E10" s="2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714CA-BA31-4DAE-BCC4-A4DE988980DA}">
  <dimension ref="B1:F18"/>
  <sheetViews>
    <sheetView showGridLines="0" zoomScale="160" zoomScaleNormal="160" workbookViewId="0">
      <selection activeCell="F3" sqref="F3"/>
    </sheetView>
  </sheetViews>
  <sheetFormatPr defaultRowHeight="14.4" x14ac:dyDescent="0.3"/>
  <cols>
    <col min="1" max="1" width="42.6640625" customWidth="1"/>
    <col min="2" max="6" width="13.88671875" customWidth="1"/>
  </cols>
  <sheetData>
    <row r="1" spans="2:6" ht="31.8" customHeight="1" x14ac:dyDescent="0.3"/>
    <row r="2" spans="2:6" ht="42" customHeight="1" thickBot="1" x14ac:dyDescent="0.35">
      <c r="B2" s="1" t="s">
        <v>56</v>
      </c>
      <c r="C2" s="1" t="s">
        <v>57</v>
      </c>
      <c r="D2" s="1" t="s">
        <v>59</v>
      </c>
      <c r="E2" s="1" t="s">
        <v>60</v>
      </c>
      <c r="F2" s="1" t="s">
        <v>58</v>
      </c>
    </row>
    <row r="3" spans="2:6" ht="19.05" customHeight="1" thickTop="1" thickBot="1" x14ac:dyDescent="0.35">
      <c r="B3" s="8" t="b">
        <v>1</v>
      </c>
      <c r="C3" s="8" t="b">
        <v>1</v>
      </c>
      <c r="D3" s="8" t="b">
        <v>1</v>
      </c>
      <c r="E3" s="8" t="b">
        <v>1</v>
      </c>
      <c r="F3" s="2" cm="1">
        <f t="array" ref="F3:F18">B3:B18*C3:C18*D3:D18*E3:E18</f>
        <v>1</v>
      </c>
    </row>
    <row r="4" spans="2:6" ht="19.05" customHeight="1" thickBot="1" x14ac:dyDescent="0.35">
      <c r="B4" s="8" t="b">
        <v>1</v>
      </c>
      <c r="C4" s="8" t="b">
        <v>1</v>
      </c>
      <c r="D4" s="8" t="b">
        <v>1</v>
      </c>
      <c r="E4" s="8" t="b">
        <v>0</v>
      </c>
      <c r="F4" s="2">
        <v>0</v>
      </c>
    </row>
    <row r="5" spans="2:6" ht="19.05" customHeight="1" thickBot="1" x14ac:dyDescent="0.35">
      <c r="B5" s="8" t="b">
        <v>1</v>
      </c>
      <c r="C5" s="8" t="b">
        <v>1</v>
      </c>
      <c r="D5" s="8" t="b">
        <v>0</v>
      </c>
      <c r="E5" s="8" t="b">
        <v>1</v>
      </c>
      <c r="F5" s="2">
        <v>0</v>
      </c>
    </row>
    <row r="6" spans="2:6" ht="19.05" customHeight="1" thickBot="1" x14ac:dyDescent="0.35">
      <c r="B6" s="8" t="b">
        <v>1</v>
      </c>
      <c r="C6" s="8" t="b">
        <v>1</v>
      </c>
      <c r="D6" s="8" t="b">
        <v>0</v>
      </c>
      <c r="E6" s="8" t="b">
        <v>0</v>
      </c>
      <c r="F6" s="2">
        <v>0</v>
      </c>
    </row>
    <row r="7" spans="2:6" ht="19.05" customHeight="1" thickBot="1" x14ac:dyDescent="0.35">
      <c r="B7" s="8" t="b">
        <v>1</v>
      </c>
      <c r="C7" s="8" t="b">
        <v>0</v>
      </c>
      <c r="D7" s="8" t="b">
        <v>1</v>
      </c>
      <c r="E7" s="8" t="b">
        <v>1</v>
      </c>
      <c r="F7" s="2">
        <v>0</v>
      </c>
    </row>
    <row r="8" spans="2:6" ht="19.05" customHeight="1" thickBot="1" x14ac:dyDescent="0.35">
      <c r="B8" s="8" t="b">
        <v>1</v>
      </c>
      <c r="C8" s="8" t="b">
        <v>0</v>
      </c>
      <c r="D8" s="8" t="b">
        <v>1</v>
      </c>
      <c r="E8" s="8" t="b">
        <v>0</v>
      </c>
      <c r="F8" s="2">
        <v>0</v>
      </c>
    </row>
    <row r="9" spans="2:6" ht="19.05" customHeight="1" thickBot="1" x14ac:dyDescent="0.35">
      <c r="B9" s="8" t="b">
        <v>1</v>
      </c>
      <c r="C9" s="8" t="b">
        <v>0</v>
      </c>
      <c r="D9" s="8" t="b">
        <v>0</v>
      </c>
      <c r="E9" s="8" t="b">
        <v>1</v>
      </c>
      <c r="F9" s="2">
        <v>0</v>
      </c>
    </row>
    <row r="10" spans="2:6" ht="19.05" customHeight="1" thickBot="1" x14ac:dyDescent="0.35">
      <c r="B10" s="8" t="b">
        <v>1</v>
      </c>
      <c r="C10" s="8" t="b">
        <v>0</v>
      </c>
      <c r="D10" s="8" t="b">
        <v>0</v>
      </c>
      <c r="E10" s="8" t="b">
        <v>0</v>
      </c>
      <c r="F10" s="2">
        <v>0</v>
      </c>
    </row>
    <row r="11" spans="2:6" ht="19.05" customHeight="1" thickBot="1" x14ac:dyDescent="0.35">
      <c r="B11" s="8" t="b">
        <v>0</v>
      </c>
      <c r="C11" s="8" t="b">
        <v>1</v>
      </c>
      <c r="D11" s="8" t="b">
        <v>1</v>
      </c>
      <c r="E11" s="8" t="b">
        <v>1</v>
      </c>
      <c r="F11" s="2">
        <v>0</v>
      </c>
    </row>
    <row r="12" spans="2:6" ht="19.05" customHeight="1" thickBot="1" x14ac:dyDescent="0.35">
      <c r="B12" s="8" t="b">
        <v>0</v>
      </c>
      <c r="C12" s="8" t="b">
        <v>1</v>
      </c>
      <c r="D12" s="8" t="b">
        <v>1</v>
      </c>
      <c r="E12" s="8" t="b">
        <v>0</v>
      </c>
      <c r="F12" s="2">
        <v>0</v>
      </c>
    </row>
    <row r="13" spans="2:6" ht="19.05" customHeight="1" thickBot="1" x14ac:dyDescent="0.35">
      <c r="B13" s="8" t="b">
        <v>0</v>
      </c>
      <c r="C13" s="8" t="b">
        <v>1</v>
      </c>
      <c r="D13" s="8" t="b">
        <v>0</v>
      </c>
      <c r="E13" s="8" t="b">
        <v>1</v>
      </c>
      <c r="F13" s="2">
        <v>0</v>
      </c>
    </row>
    <row r="14" spans="2:6" ht="19.05" customHeight="1" thickBot="1" x14ac:dyDescent="0.35">
      <c r="B14" s="8" t="b">
        <v>0</v>
      </c>
      <c r="C14" s="8" t="b">
        <v>1</v>
      </c>
      <c r="D14" s="8" t="b">
        <v>0</v>
      </c>
      <c r="E14" s="8" t="b">
        <v>0</v>
      </c>
      <c r="F14" s="2">
        <v>0</v>
      </c>
    </row>
    <row r="15" spans="2:6" ht="19.05" customHeight="1" thickBot="1" x14ac:dyDescent="0.35">
      <c r="B15" s="8" t="b">
        <v>0</v>
      </c>
      <c r="C15" s="8" t="b">
        <v>0</v>
      </c>
      <c r="D15" s="8" t="b">
        <v>1</v>
      </c>
      <c r="E15" s="8" t="b">
        <v>1</v>
      </c>
      <c r="F15" s="2">
        <v>0</v>
      </c>
    </row>
    <row r="16" spans="2:6" ht="19.05" customHeight="1" thickBot="1" x14ac:dyDescent="0.35">
      <c r="B16" s="8" t="b">
        <v>0</v>
      </c>
      <c r="C16" s="8" t="b">
        <v>0</v>
      </c>
      <c r="D16" s="8" t="b">
        <v>1</v>
      </c>
      <c r="E16" s="8" t="b">
        <v>0</v>
      </c>
      <c r="F16" s="2">
        <v>0</v>
      </c>
    </row>
    <row r="17" spans="2:6" ht="19.05" customHeight="1" thickBot="1" x14ac:dyDescent="0.35">
      <c r="B17" s="8" t="b">
        <v>0</v>
      </c>
      <c r="C17" s="8" t="b">
        <v>0</v>
      </c>
      <c r="D17" s="8" t="b">
        <v>0</v>
      </c>
      <c r="E17" s="8" t="b">
        <v>1</v>
      </c>
      <c r="F17" s="2">
        <v>0</v>
      </c>
    </row>
    <row r="18" spans="2:6" ht="19.05" customHeight="1" thickBot="1" x14ac:dyDescent="0.35">
      <c r="B18" s="8" t="b">
        <v>0</v>
      </c>
      <c r="C18" s="8" t="b">
        <v>0</v>
      </c>
      <c r="D18" s="8" t="b">
        <v>0</v>
      </c>
      <c r="E18" s="8" t="b">
        <v>0</v>
      </c>
      <c r="F18" s="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Z jednym warunkiem</vt:lpstr>
      <vt:lpstr>Z trzema warunkami</vt:lpstr>
      <vt:lpstr>0 1 Dwie tablice</vt:lpstr>
      <vt:lpstr>0 1 Trzy tablice </vt:lpstr>
      <vt:lpstr>0 1 Cztery tablice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Szymon Urbanowicz</dc:creator>
  <cp:lastModifiedBy>Szymon Urbanowicz</cp:lastModifiedBy>
  <dcterms:created xsi:type="dcterms:W3CDTF">2024-09-29T16:15:25Z</dcterms:created>
  <dcterms:modified xsi:type="dcterms:W3CDTF">2026-02-04T12:40:26Z</dcterms:modified>
</cp:coreProperties>
</file>